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Л-0,4 КТП166" sheetId="1" r:id="rId1"/>
  </sheets>
  <calcPr calcId="145621"/>
</workbook>
</file>

<file path=xl/calcChain.xml><?xml version="1.0" encoding="utf-8"?>
<calcChain xmlns="http://schemas.openxmlformats.org/spreadsheetml/2006/main">
  <c r="H44" i="1" l="1"/>
  <c r="H43" i="1"/>
  <c r="H42" i="1" l="1"/>
  <c r="H17" i="1" l="1"/>
  <c r="H22" i="1" s="1"/>
  <c r="H24" i="1" s="1"/>
  <c r="H34" i="1" s="1"/>
  <c r="H28" i="1"/>
</calcChain>
</file>

<file path=xl/sharedStrings.xml><?xml version="1.0" encoding="utf-8"?>
<sst xmlns="http://schemas.openxmlformats.org/spreadsheetml/2006/main" count="42" uniqueCount="39">
  <si>
    <t>Составил ___________________ инженер ПТО Е.А. Коренова</t>
  </si>
  <si>
    <t>С НДС, тыс. руб</t>
  </si>
  <si>
    <t>Итого, без НДС, тыс. руб</t>
  </si>
  <si>
    <t>Минэконом развития Прогноз соц-эконом развития РФ на период до 2024 г,                      Индекс дефлятор</t>
  </si>
  <si>
    <t>тыс.руб</t>
  </si>
  <si>
    <t>Итого стоимость объекта в ценах 2018г:</t>
  </si>
  <si>
    <t>Перевозка хлыстов (Приказ Министерства Энергерики РФ от 17.01.2019 №10, таб. М4), 100м (3 км)</t>
  </si>
  <si>
    <t>УНЦ на трелевку хлыстов древесины при вырубке (расширении) просеки ВЛ (тыс. руб.)</t>
  </si>
  <si>
    <t>УНЦ на вырубку (расширение, расчистку) просеки ВЛ (для всех субъектов Российской Федерации) (тыс. руб.)</t>
  </si>
  <si>
    <t>тыс.руб.</t>
  </si>
  <si>
    <t>Итого стоимость материалов (арматура+ОПН)</t>
  </si>
  <si>
    <t>УНЦ защиты от перенапряжений ВЛ 0,4-35 кВ (тыс. руб./еденицу)</t>
  </si>
  <si>
    <t>Количество опор, шт.</t>
  </si>
  <si>
    <t>ИТОГО:</t>
  </si>
  <si>
    <t>Протяженность трассы, км</t>
  </si>
  <si>
    <t>тыс.руб./км</t>
  </si>
  <si>
    <t>Итого стоимость материалов (Опоры+провод)</t>
  </si>
  <si>
    <t>УНЦ провода СИП ВЛ 0,4-35 кВ (тыс. руб.)</t>
  </si>
  <si>
    <t>УНЦ опор ВЛ 0,4-750 кВ (тыс. руб.)</t>
  </si>
  <si>
    <t>Итого строительно монтажные работы</t>
  </si>
  <si>
    <t>УНЦ ВЛ 0,4-750 кВ на строительно-монтажные работы без опор и провода (тыс. руб./км)</t>
  </si>
  <si>
    <t>Тыс.руб.</t>
  </si>
  <si>
    <t>Объем</t>
  </si>
  <si>
    <t>Наименование документа</t>
  </si>
  <si>
    <t xml:space="preserve">             (наименование инвестиционного проекта)</t>
  </si>
  <si>
    <t xml:space="preserve">         (идентификатор инвестиционного проекта)</t>
  </si>
  <si>
    <t xml:space="preserve">           M_2104_ГОРСЕТЬ</t>
  </si>
  <si>
    <t xml:space="preserve"> (фирменное наименование субъекта электроэнергетики)</t>
  </si>
  <si>
    <t>Муниципальное унитарное предприятие "Горно-Алтайское городское предприятие электрических сетей"</t>
  </si>
  <si>
    <t>Сметный расчет стоимости реализации инвестиционного проекта</t>
  </si>
  <si>
    <t>Реконструкция ВЛ-0,4  кВ, Заречная протяженность по трассе 1,778 км (замена деревянных опор на ж/б опоры, голого провода на СИП 4, увеличение сечения провода)                   2 фидера</t>
  </si>
  <si>
    <t>Год реконструкции 2022</t>
  </si>
  <si>
    <t>Приказ Министерства Энергетики РФ от 17.01.2019 №10, таб. Л1, тыс. руб</t>
  </si>
  <si>
    <t xml:space="preserve">Коэффиц-т перевода от базового УНЦ к уровню УНЦ субъекта РФ (Приказ Министерства Энергетики РФ от 17.01.2019 №10, таб. Ц2) </t>
  </si>
  <si>
    <t>Приказ Министерства Энергетики РФ от 17.01.2019 №10, таб. Л3, тыс. руб</t>
  </si>
  <si>
    <t>Приказ Министерства Энергетики РФ от 17.01.2019 №10, таб. Л7, тыс. руб</t>
  </si>
  <si>
    <t>Приказ Министерства Энергетики РФ от 17.01.2019 №10, таб. Л11, тыс. руб</t>
  </si>
  <si>
    <t>Приказ Министерства Энергетики РФ от 17.01.2019 №10, таб. Б7, 1/3 га</t>
  </si>
  <si>
    <t>НДС, 20%,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</si>
</sst>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57">
    <xf numFmtId="0" fontId="0" fillId="0" borderId="0" xfId="0"/>
    <xf numFmtId="1" fontId="0" fillId="0" borderId="0" xfId="0" applyNumberFormat="1" applyBorder="1"/>
    <xf numFmtId="0" fontId="0" fillId="0" borderId="0" xfId="0" applyBorder="1" applyAlignment="1">
      <alignment horizontal="right"/>
    </xf>
    <xf numFmtId="1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7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0" fillId="0" borderId="9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view="pageBreakPreview" topLeftCell="A17" zoomScaleNormal="100" zoomScaleSheetLayoutView="100" workbookViewId="0">
      <selection activeCell="C47" sqref="A1:XFD1048576"/>
    </sheetView>
  </sheetViews>
  <sheetFormatPr defaultRowHeight="15" x14ac:dyDescent="0.25"/>
  <cols>
    <col min="1" max="1" width="0.85546875" customWidth="1"/>
    <col min="2" max="2" width="2.7109375" customWidth="1"/>
    <col min="3" max="3" width="23.5703125" customWidth="1"/>
    <col min="4" max="4" width="9.140625" customWidth="1"/>
    <col min="5" max="5" width="17.42578125" customWidth="1"/>
    <col min="6" max="6" width="9.140625" customWidth="1"/>
    <col min="7" max="7" width="12.5703125" customWidth="1"/>
    <col min="8" max="8" width="12" customWidth="1"/>
    <col min="9" max="9" width="11.85546875" customWidth="1"/>
    <col min="10" max="10" width="9.140625" customWidth="1"/>
  </cols>
  <sheetData>
    <row r="1" spans="1:10" ht="15.75" x14ac:dyDescent="0.25">
      <c r="C1" s="31" t="s">
        <v>31</v>
      </c>
      <c r="D1" s="31"/>
      <c r="E1" s="31"/>
      <c r="F1" s="31"/>
      <c r="G1" s="31"/>
      <c r="H1" s="31"/>
      <c r="I1" s="31"/>
      <c r="J1" s="14"/>
    </row>
    <row r="2" spans="1:10" ht="18.75" x14ac:dyDescent="0.3">
      <c r="C2" s="32" t="s">
        <v>29</v>
      </c>
      <c r="D2" s="32"/>
      <c r="E2" s="32"/>
      <c r="F2" s="32"/>
      <c r="G2" s="32"/>
      <c r="H2" s="32"/>
      <c r="I2" s="32"/>
    </row>
    <row r="4" spans="1:10" ht="29.25" customHeight="1" x14ac:dyDescent="0.25">
      <c r="A4" s="33" t="s">
        <v>28</v>
      </c>
      <c r="B4" s="33"/>
      <c r="C4" s="33"/>
      <c r="D4" s="33"/>
      <c r="E4" s="33"/>
      <c r="F4" s="33"/>
      <c r="G4" s="33"/>
      <c r="H4" s="33"/>
      <c r="I4" s="33"/>
      <c r="J4" s="13"/>
    </row>
    <row r="5" spans="1:10" x14ac:dyDescent="0.25">
      <c r="C5" s="34" t="s">
        <v>27</v>
      </c>
      <c r="D5" s="34"/>
      <c r="E5" s="34"/>
      <c r="F5" s="34"/>
      <c r="G5" s="34"/>
      <c r="H5" s="34"/>
      <c r="I5" s="34"/>
    </row>
    <row r="6" spans="1:10" ht="7.5" customHeight="1" x14ac:dyDescent="0.25"/>
    <row r="7" spans="1:10" ht="15" customHeight="1" x14ac:dyDescent="0.25">
      <c r="E7" s="12" t="s">
        <v>26</v>
      </c>
    </row>
    <row r="8" spans="1:10" ht="15" customHeight="1" x14ac:dyDescent="0.25">
      <c r="D8" t="s">
        <v>25</v>
      </c>
    </row>
    <row r="9" spans="1:10" ht="7.5" customHeight="1" x14ac:dyDescent="0.25"/>
    <row r="10" spans="1:10" ht="45" customHeight="1" x14ac:dyDescent="0.25">
      <c r="B10" s="35" t="s">
        <v>30</v>
      </c>
      <c r="C10" s="35"/>
      <c r="D10" s="35"/>
      <c r="E10" s="35"/>
      <c r="F10" s="35"/>
      <c r="G10" s="35"/>
      <c r="H10" s="35"/>
      <c r="I10" s="35"/>
      <c r="J10" s="11"/>
    </row>
    <row r="11" spans="1:10" x14ac:dyDescent="0.25">
      <c r="C11" s="34" t="s">
        <v>24</v>
      </c>
      <c r="D11" s="34"/>
      <c r="E11" s="34"/>
      <c r="F11" s="34"/>
      <c r="G11" s="34"/>
      <c r="H11" s="34"/>
      <c r="I11" s="34"/>
    </row>
    <row r="12" spans="1:10" x14ac:dyDescent="0.25">
      <c r="C12" s="10"/>
      <c r="D12" s="10"/>
      <c r="E12" s="10"/>
      <c r="F12" s="10"/>
      <c r="G12" s="10"/>
      <c r="H12" s="10"/>
      <c r="I12" s="10"/>
    </row>
    <row r="13" spans="1:10" ht="15.75" x14ac:dyDescent="0.25">
      <c r="C13" s="44" t="s">
        <v>23</v>
      </c>
      <c r="D13" s="45"/>
      <c r="E13" s="46"/>
      <c r="F13" s="8" t="s">
        <v>21</v>
      </c>
      <c r="G13" s="9" t="s">
        <v>22</v>
      </c>
      <c r="H13" s="8" t="s">
        <v>21</v>
      </c>
    </row>
    <row r="14" spans="1:10" ht="31.5" customHeight="1" x14ac:dyDescent="0.25">
      <c r="C14" s="36" t="s">
        <v>20</v>
      </c>
      <c r="D14" s="37"/>
      <c r="E14" s="38"/>
      <c r="F14" s="39">
        <v>499</v>
      </c>
      <c r="G14" s="41"/>
      <c r="H14" s="43"/>
      <c r="I14" s="49"/>
    </row>
    <row r="15" spans="1:10" ht="29.25" customHeight="1" x14ac:dyDescent="0.25">
      <c r="C15" s="18" t="s">
        <v>32</v>
      </c>
      <c r="D15" s="18"/>
      <c r="E15" s="18"/>
      <c r="F15" s="40"/>
      <c r="G15" s="42"/>
      <c r="H15" s="43"/>
      <c r="I15" s="49"/>
    </row>
    <row r="16" spans="1:10" ht="45.75" customHeight="1" x14ac:dyDescent="0.25">
      <c r="C16" s="36" t="s">
        <v>33</v>
      </c>
      <c r="D16" s="47"/>
      <c r="E16" s="48"/>
      <c r="F16" s="4"/>
      <c r="G16" s="7">
        <v>1.82</v>
      </c>
      <c r="H16" s="4"/>
    </row>
    <row r="17" spans="3:9" x14ac:dyDescent="0.25">
      <c r="C17" s="15" t="s">
        <v>19</v>
      </c>
      <c r="D17" s="16"/>
      <c r="E17" s="16"/>
      <c r="F17" s="16"/>
      <c r="G17" s="17"/>
      <c r="H17" s="3">
        <f>F14*G16</f>
        <v>908.18000000000006</v>
      </c>
      <c r="I17" t="s">
        <v>15</v>
      </c>
    </row>
    <row r="18" spans="3:9" x14ac:dyDescent="0.25">
      <c r="C18" s="18" t="s">
        <v>18</v>
      </c>
      <c r="D18" s="18"/>
      <c r="E18" s="18"/>
      <c r="F18" s="29">
        <v>517</v>
      </c>
      <c r="G18" s="18"/>
      <c r="H18" s="20"/>
      <c r="I18" s="49"/>
    </row>
    <row r="19" spans="3:9" ht="31.5" customHeight="1" x14ac:dyDescent="0.25">
      <c r="C19" s="18" t="s">
        <v>34</v>
      </c>
      <c r="D19" s="18"/>
      <c r="E19" s="18"/>
      <c r="F19" s="29"/>
      <c r="G19" s="18"/>
      <c r="H19" s="20"/>
      <c r="I19" s="49"/>
    </row>
    <row r="20" spans="3:9" ht="14.25" customHeight="1" x14ac:dyDescent="0.25">
      <c r="C20" s="18" t="s">
        <v>17</v>
      </c>
      <c r="D20" s="18"/>
      <c r="E20" s="18"/>
      <c r="F20" s="20"/>
      <c r="G20" s="29">
        <v>219</v>
      </c>
      <c r="H20" s="21"/>
      <c r="I20" s="49"/>
    </row>
    <row r="21" spans="3:9" ht="35.25" customHeight="1" x14ac:dyDescent="0.25">
      <c r="C21" s="18" t="s">
        <v>35</v>
      </c>
      <c r="D21" s="18"/>
      <c r="E21" s="18"/>
      <c r="F21" s="20"/>
      <c r="G21" s="29"/>
      <c r="H21" s="21"/>
      <c r="I21" s="49"/>
    </row>
    <row r="22" spans="3:9" x14ac:dyDescent="0.25">
      <c r="C22" s="15" t="s">
        <v>16</v>
      </c>
      <c r="D22" s="16"/>
      <c r="E22" s="16"/>
      <c r="F22" s="16"/>
      <c r="G22" s="17"/>
      <c r="H22" s="3">
        <f>H17+F18+G20</f>
        <v>1644.18</v>
      </c>
      <c r="I22" t="s">
        <v>15</v>
      </c>
    </row>
    <row r="23" spans="3:9" x14ac:dyDescent="0.25">
      <c r="C23" s="18" t="s">
        <v>14</v>
      </c>
      <c r="D23" s="18"/>
      <c r="E23" s="18"/>
      <c r="F23" s="4"/>
      <c r="G23" s="5">
        <v>1.778</v>
      </c>
      <c r="H23" s="4"/>
    </row>
    <row r="24" spans="3:9" x14ac:dyDescent="0.25">
      <c r="C24" s="15" t="s">
        <v>13</v>
      </c>
      <c r="D24" s="16"/>
      <c r="E24" s="16"/>
      <c r="F24" s="16"/>
      <c r="G24" s="17"/>
      <c r="H24" s="3">
        <f>H22*G23</f>
        <v>2923.3520400000002</v>
      </c>
      <c r="I24" t="s">
        <v>4</v>
      </c>
    </row>
    <row r="25" spans="3:9" x14ac:dyDescent="0.25">
      <c r="C25" s="22" t="s">
        <v>12</v>
      </c>
      <c r="D25" s="23"/>
      <c r="E25" s="23"/>
      <c r="F25" s="6"/>
      <c r="G25" s="3">
        <v>50</v>
      </c>
      <c r="H25" s="4"/>
    </row>
    <row r="26" spans="3:9" ht="27.75" customHeight="1" x14ac:dyDescent="0.25">
      <c r="C26" s="22" t="s">
        <v>11</v>
      </c>
      <c r="D26" s="23"/>
      <c r="E26" s="23"/>
      <c r="F26" s="30">
        <v>2.5</v>
      </c>
      <c r="G26" s="29"/>
      <c r="H26" s="21"/>
    </row>
    <row r="27" spans="3:9" ht="30.75" customHeight="1" x14ac:dyDescent="0.25">
      <c r="C27" s="18" t="s">
        <v>36</v>
      </c>
      <c r="D27" s="18"/>
      <c r="E27" s="22"/>
      <c r="F27" s="30"/>
      <c r="G27" s="29"/>
      <c r="H27" s="21"/>
    </row>
    <row r="28" spans="3:9" x14ac:dyDescent="0.25">
      <c r="C28" s="15" t="s">
        <v>10</v>
      </c>
      <c r="D28" s="16"/>
      <c r="E28" s="16"/>
      <c r="F28" s="16"/>
      <c r="G28" s="17"/>
      <c r="H28" s="3">
        <f>G25*F26</f>
        <v>125</v>
      </c>
      <c r="I28" t="s">
        <v>9</v>
      </c>
    </row>
    <row r="29" spans="3:9" ht="45.75" customHeight="1" x14ac:dyDescent="0.25">
      <c r="C29" s="22" t="s">
        <v>8</v>
      </c>
      <c r="D29" s="23"/>
      <c r="E29" s="23"/>
      <c r="F29" s="24">
        <v>293.5</v>
      </c>
      <c r="G29" s="18"/>
      <c r="H29" s="20"/>
    </row>
    <row r="30" spans="3:9" hidden="1" x14ac:dyDescent="0.25">
      <c r="C30" s="25" t="s">
        <v>37</v>
      </c>
      <c r="D30" s="26"/>
      <c r="E30" s="26"/>
      <c r="F30" s="24"/>
      <c r="G30" s="18"/>
      <c r="H30" s="20"/>
    </row>
    <row r="31" spans="3:9" ht="29.25" customHeight="1" x14ac:dyDescent="0.25">
      <c r="C31" s="27"/>
      <c r="D31" s="28"/>
      <c r="E31" s="28"/>
      <c r="F31" s="24"/>
      <c r="G31" s="18"/>
      <c r="H31" s="20"/>
    </row>
    <row r="32" spans="3:9" ht="29.25" customHeight="1" x14ac:dyDescent="0.25">
      <c r="C32" s="22" t="s">
        <v>7</v>
      </c>
      <c r="D32" s="23"/>
      <c r="E32" s="23"/>
      <c r="F32" s="19">
        <v>414</v>
      </c>
      <c r="G32" s="20"/>
      <c r="H32" s="21"/>
    </row>
    <row r="33" spans="3:9" ht="44.25" customHeight="1" x14ac:dyDescent="0.25">
      <c r="C33" s="18" t="s">
        <v>6</v>
      </c>
      <c r="D33" s="18"/>
      <c r="E33" s="22"/>
      <c r="F33" s="19"/>
      <c r="G33" s="20"/>
      <c r="H33" s="21"/>
    </row>
    <row r="34" spans="3:9" x14ac:dyDescent="0.25">
      <c r="C34" s="15" t="s">
        <v>5</v>
      </c>
      <c r="D34" s="16"/>
      <c r="E34" s="16"/>
      <c r="F34" s="16"/>
      <c r="G34" s="17"/>
      <c r="H34" s="3">
        <f>H24+H28++F29+F32</f>
        <v>3755.8520400000002</v>
      </c>
      <c r="I34" t="s">
        <v>4</v>
      </c>
    </row>
    <row r="35" spans="3:9" x14ac:dyDescent="0.25">
      <c r="C35" s="51" t="s">
        <v>3</v>
      </c>
      <c r="D35" s="52"/>
      <c r="E35" s="52"/>
      <c r="F35" s="4">
        <v>2019</v>
      </c>
      <c r="G35" s="5">
        <v>1.07</v>
      </c>
      <c r="H35" s="4"/>
    </row>
    <row r="36" spans="3:9" x14ac:dyDescent="0.25">
      <c r="C36" s="53"/>
      <c r="D36" s="54"/>
      <c r="E36" s="54"/>
      <c r="F36" s="4">
        <v>2020</v>
      </c>
      <c r="G36" s="5">
        <v>1.071</v>
      </c>
      <c r="H36" s="4"/>
    </row>
    <row r="37" spans="3:9" x14ac:dyDescent="0.25">
      <c r="C37" s="53"/>
      <c r="D37" s="54"/>
      <c r="E37" s="54"/>
      <c r="F37" s="4">
        <v>2021</v>
      </c>
      <c r="G37" s="5">
        <v>1.069</v>
      </c>
      <c r="H37" s="4"/>
    </row>
    <row r="38" spans="3:9" x14ac:dyDescent="0.25">
      <c r="C38" s="53"/>
      <c r="D38" s="54"/>
      <c r="E38" s="54"/>
      <c r="F38" s="4">
        <v>2022</v>
      </c>
      <c r="G38" s="5">
        <v>1.0649999999999999</v>
      </c>
      <c r="H38" s="4"/>
    </row>
    <row r="39" spans="3:9" x14ac:dyDescent="0.25">
      <c r="C39" s="53"/>
      <c r="D39" s="54"/>
      <c r="E39" s="54"/>
      <c r="F39" s="4">
        <v>2023</v>
      </c>
      <c r="G39" s="5">
        <v>1.0669999999999999</v>
      </c>
      <c r="H39" s="4"/>
    </row>
    <row r="40" spans="3:9" x14ac:dyDescent="0.25">
      <c r="C40" s="53"/>
      <c r="D40" s="54"/>
      <c r="E40" s="54"/>
      <c r="F40" s="4">
        <v>2024</v>
      </c>
      <c r="G40" s="5">
        <v>1.0680000000000001</v>
      </c>
      <c r="H40" s="4"/>
    </row>
    <row r="41" spans="3:9" x14ac:dyDescent="0.25">
      <c r="C41" s="55"/>
      <c r="D41" s="56"/>
      <c r="E41" s="56"/>
      <c r="F41" s="4">
        <v>2025</v>
      </c>
      <c r="G41" s="5">
        <v>1.0680000000000001</v>
      </c>
      <c r="H41" s="4"/>
    </row>
    <row r="42" spans="3:9" x14ac:dyDescent="0.25">
      <c r="C42" s="50" t="s">
        <v>2</v>
      </c>
      <c r="D42" s="50"/>
      <c r="E42" s="50"/>
      <c r="F42" s="50"/>
      <c r="G42" s="50"/>
      <c r="H42" s="3">
        <f>H34*G35*G36*G37*G38</f>
        <v>4900.1461869479799</v>
      </c>
    </row>
    <row r="43" spans="3:9" x14ac:dyDescent="0.25">
      <c r="C43" s="50" t="s">
        <v>38</v>
      </c>
      <c r="D43" s="50"/>
      <c r="E43" s="50"/>
      <c r="F43" s="50"/>
      <c r="G43" s="50"/>
      <c r="H43" s="3">
        <f>H42*20/100</f>
        <v>980.02923738959589</v>
      </c>
    </row>
    <row r="44" spans="3:9" x14ac:dyDescent="0.25">
      <c r="C44" s="50" t="s">
        <v>1</v>
      </c>
      <c r="D44" s="50"/>
      <c r="E44" s="50"/>
      <c r="F44" s="50"/>
      <c r="G44" s="50"/>
      <c r="H44" s="3">
        <f>H42+H43</f>
        <v>5880.1754243375763</v>
      </c>
    </row>
    <row r="45" spans="3:9" x14ac:dyDescent="0.25">
      <c r="C45" s="2"/>
      <c r="D45" s="2"/>
      <c r="E45" s="2"/>
      <c r="F45" s="2"/>
      <c r="G45" s="1"/>
    </row>
    <row r="46" spans="3:9" x14ac:dyDescent="0.25">
      <c r="C46" s="2"/>
      <c r="D46" s="2"/>
      <c r="E46" s="2"/>
      <c r="F46" s="2"/>
      <c r="G46" s="1"/>
    </row>
    <row r="47" spans="3:9" x14ac:dyDescent="0.25">
      <c r="C47" t="s">
        <v>0</v>
      </c>
    </row>
  </sheetData>
  <mergeCells count="52">
    <mergeCell ref="C42:G42"/>
    <mergeCell ref="C43:G43"/>
    <mergeCell ref="C44:G44"/>
    <mergeCell ref="C33:E33"/>
    <mergeCell ref="C35:E41"/>
    <mergeCell ref="C34:G34"/>
    <mergeCell ref="C11:I11"/>
    <mergeCell ref="C14:E14"/>
    <mergeCell ref="F14:F15"/>
    <mergeCell ref="C23:E23"/>
    <mergeCell ref="C25:E25"/>
    <mergeCell ref="C22:G22"/>
    <mergeCell ref="C24:G24"/>
    <mergeCell ref="G14:G15"/>
    <mergeCell ref="C17:G17"/>
    <mergeCell ref="H14:H15"/>
    <mergeCell ref="C13:E13"/>
    <mergeCell ref="C15:E15"/>
    <mergeCell ref="C16:E16"/>
    <mergeCell ref="I14:I15"/>
    <mergeCell ref="I18:I19"/>
    <mergeCell ref="I20:I21"/>
    <mergeCell ref="C1:I1"/>
    <mergeCell ref="C2:I2"/>
    <mergeCell ref="A4:I4"/>
    <mergeCell ref="C5:I5"/>
    <mergeCell ref="B10:I10"/>
    <mergeCell ref="H26:H27"/>
    <mergeCell ref="C20:E20"/>
    <mergeCell ref="F18:F19"/>
    <mergeCell ref="G20:G21"/>
    <mergeCell ref="F20:F21"/>
    <mergeCell ref="G18:G19"/>
    <mergeCell ref="C19:E19"/>
    <mergeCell ref="C18:E18"/>
    <mergeCell ref="C21:E21"/>
    <mergeCell ref="C27:E27"/>
    <mergeCell ref="C26:E26"/>
    <mergeCell ref="F26:F27"/>
    <mergeCell ref="G26:G27"/>
    <mergeCell ref="H18:H19"/>
    <mergeCell ref="H20:H21"/>
    <mergeCell ref="C28:G28"/>
    <mergeCell ref="G29:G31"/>
    <mergeCell ref="F32:F33"/>
    <mergeCell ref="G32:G33"/>
    <mergeCell ref="H29:H31"/>
    <mergeCell ref="H32:H33"/>
    <mergeCell ref="C29:E29"/>
    <mergeCell ref="C32:E32"/>
    <mergeCell ref="F29:F31"/>
    <mergeCell ref="C30:E31"/>
  </mergeCells>
  <pageMargins left="0.19685039370078741" right="0" top="0" bottom="0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ВЛ-0,4 КТП166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Сергей Анатольевич</cp:lastModifiedBy>
  <dcterms:created xsi:type="dcterms:W3CDTF">2020-02-27T06:38:39Z</dcterms:created>
  <dcterms:modified xsi:type="dcterms:W3CDTF">2020-04-15T04:48:46Z</dcterms:modified>
</cp:coreProperties>
</file>